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7395" windowHeight="7965"/>
  </bookViews>
  <sheets>
    <sheet name="Лист1" sheetId="1" r:id="rId1"/>
  </sheets>
  <definedNames>
    <definedName name="_xlnm.Print_Area" localSheetId="0">Лист1!$A$1:$F$23</definedName>
  </definedNames>
  <calcPr calcId="124519"/>
</workbook>
</file>

<file path=xl/calcChain.xml><?xml version="1.0" encoding="utf-8"?>
<calcChain xmlns="http://schemas.openxmlformats.org/spreadsheetml/2006/main">
  <c r="E16" i="1"/>
  <c r="E17"/>
  <c r="E18"/>
  <c r="E19"/>
  <c r="E20"/>
  <c r="E7"/>
  <c r="E8"/>
  <c r="E9"/>
  <c r="E10"/>
  <c r="E11"/>
  <c r="E12"/>
  <c r="E13"/>
  <c r="F16"/>
  <c r="F17"/>
  <c r="F18"/>
  <c r="F19"/>
  <c r="F20"/>
  <c r="F7"/>
  <c r="F8"/>
  <c r="F10"/>
  <c r="F11"/>
  <c r="F12"/>
  <c r="F13"/>
  <c r="F6"/>
  <c r="F15"/>
  <c r="E6"/>
  <c r="E15"/>
  <c r="C14" l="1"/>
  <c r="C5"/>
  <c r="C21" l="1"/>
  <c r="D14" l="1"/>
  <c r="D5"/>
  <c r="F14" l="1"/>
  <c r="E14"/>
  <c r="F5"/>
  <c r="D21"/>
  <c r="E5"/>
  <c r="F21" l="1"/>
  <c r="E21"/>
</calcChain>
</file>

<file path=xl/sharedStrings.xml><?xml version="1.0" encoding="utf-8"?>
<sst xmlns="http://schemas.openxmlformats.org/spreadsheetml/2006/main" count="25" uniqueCount="25">
  <si>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</si>
  <si>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</si>
  <si>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</si>
  <si>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</si>
  <si>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</si>
  <si>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</si>
  <si>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</si>
  <si>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</si>
  <si>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</si>
  <si>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</si>
  <si>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</si>
  <si>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</si>
  <si>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</si>
  <si>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</si>
  <si>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</si>
  <si>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</si>
  <si>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>тыс. рублей</t>
  </si>
  <si>
    <t>прочие  неналоговые доходы</t>
  </si>
  <si>
    <t xml:space="preserve"> </t>
  </si>
  <si>
    <t>доходы от продажи материальных и нематериальных активов</t>
  </si>
  <si>
    <t xml:space="preserve"> темп роста, %</t>
  </si>
  <si>
    <t>- налог, взимаемый в связи с применением патентной системы налогообложения</t>
  </si>
  <si>
    <t xml:space="preserve">Анализ поступления доходов в бюджет муниципального образования                                                                                                               "город Ульяновск"  в январе-мае  2012-2013 г.г.                                                                                                                                                 </t>
  </si>
  <si>
    <t xml:space="preserve">Факт за январь-май 2012 </t>
  </si>
  <si>
    <t>Факт за январь-май 2013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</si>
</sst>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4" fillId="0" borderId="1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="91" zoomScaleNormal="91" zoomScaleSheetLayoutView="96" workbookViewId="0">
      <selection activeCell="H7" sqref="H7"/>
    </sheetView>
  </sheetViews>
  <sheetFormatPr defaultRowHeight="15"/>
  <cols>
    <col min="1" max="1" width="4.28515625" customWidth="1"/>
    <col min="2" max="2" width="39.85546875" style="6" customWidth="1"/>
    <col min="3" max="3" width="14.140625" customWidth="1"/>
    <col min="4" max="4" width="13.28515625" customWidth="1"/>
    <col min="5" max="5" width="13.7109375" customWidth="1"/>
    <col min="6" max="6" width="12.28515625" customWidth="1"/>
    <col min="7" max="7" width="9.140625" customWidth="1"/>
  </cols>
  <sheetData>
    <row r="1" spans="2:6">
      <c r="E1" s="25"/>
      <c r="F1" s="25"/>
    </row>
    <row r="2" spans="2:6" ht="65.25" customHeight="1">
      <c r="B2" s="24" t="s">
        <v>22</v>
      </c>
      <c r="C2" s="24"/>
      <c r="D2" s="24"/>
      <c r="E2" s="24"/>
      <c r="F2" s="24"/>
    </row>
    <row r="3" spans="2:6" ht="15.75" customHeight="1">
      <c r="B3" s="3"/>
      <c r="F3" s="2" t="s">
        <v>16</v>
      </c>
    </row>
    <row r="4" spans="2:6" ht="38.25" customHeight="1">
      <c r="B4" s="7" t="s">
        <v>0</v>
      </c>
      <c r="C4" s="8" t="s">
        <v>23</v>
      </c>
      <c r="D4" s="8" t="s">
        <v>24</v>
      </c>
      <c r="E4" s="8" t="s">
        <v>14</v>
      </c>
      <c r="F4" s="8" t="s">
        <v>20</v>
      </c>
    </row>
    <row r="5" spans="2:6" ht="22.5" customHeight="1">
      <c r="B5" s="1" t="s">
        <v>1</v>
      </c>
      <c r="C5" s="20">
        <f>SUM(C6:C13)</f>
        <v>1540000</v>
      </c>
      <c r="D5" s="13">
        <f>SUM(D6:D13)</f>
        <v>1663890.4</v>
      </c>
      <c r="E5" s="15">
        <f>D5-C5</f>
        <v>123890.39999999991</v>
      </c>
      <c r="F5" s="16">
        <f>D5/C5*100</f>
        <v>108.04483116883117</v>
      </c>
    </row>
    <row r="6" spans="2:6" ht="24" customHeight="1">
      <c r="B6" s="4" t="s">
        <v>2</v>
      </c>
      <c r="C6" s="22">
        <v>1038067.8</v>
      </c>
      <c r="D6" s="23">
        <v>1174979.8</v>
      </c>
      <c r="E6" s="17">
        <f t="shared" ref="E6:E21" si="0">D6-C6</f>
        <v>136912</v>
      </c>
      <c r="F6" s="18">
        <f t="shared" ref="F6:F21" si="1">D6/C6*100</f>
        <v>113.18911924635367</v>
      </c>
    </row>
    <row r="7" spans="2:6" ht="27.75" customHeight="1">
      <c r="B7" s="4" t="s">
        <v>3</v>
      </c>
      <c r="C7" s="22">
        <v>189000.5</v>
      </c>
      <c r="D7" s="23">
        <v>192101.2</v>
      </c>
      <c r="E7" s="17">
        <f t="shared" si="0"/>
        <v>3100.7000000000116</v>
      </c>
      <c r="F7" s="18">
        <f t="shared" si="1"/>
        <v>101.64057767042945</v>
      </c>
    </row>
    <row r="8" spans="2:6" ht="24.75" customHeight="1">
      <c r="B8" s="4" t="s">
        <v>4</v>
      </c>
      <c r="C8" s="22">
        <v>1113.4000000000001</v>
      </c>
      <c r="D8" s="23">
        <v>376.7</v>
      </c>
      <c r="E8" s="17">
        <f t="shared" si="0"/>
        <v>-736.7</v>
      </c>
      <c r="F8" s="18">
        <f t="shared" si="1"/>
        <v>33.833303395006283</v>
      </c>
    </row>
    <row r="9" spans="2:6" ht="24.75" customHeight="1">
      <c r="B9" s="21" t="s">
        <v>21</v>
      </c>
      <c r="D9" s="23">
        <v>4174.8999999999996</v>
      </c>
      <c r="E9" s="17">
        <f t="shared" si="0"/>
        <v>4174.8999999999996</v>
      </c>
      <c r="F9" s="18"/>
    </row>
    <row r="10" spans="2:6" ht="21" customHeight="1">
      <c r="B10" s="4" t="s">
        <v>5</v>
      </c>
      <c r="C10" s="22">
        <v>12512.7</v>
      </c>
      <c r="D10" s="23">
        <v>8402.2000000000007</v>
      </c>
      <c r="E10" s="17">
        <f t="shared" si="0"/>
        <v>-4110.5</v>
      </c>
      <c r="F10" s="18">
        <f t="shared" si="1"/>
        <v>67.149376233746523</v>
      </c>
    </row>
    <row r="11" spans="2:6" ht="22.5" customHeight="1">
      <c r="B11" s="12" t="s">
        <v>6</v>
      </c>
      <c r="C11" s="22">
        <v>263361.8</v>
      </c>
      <c r="D11" s="23">
        <v>260557.8</v>
      </c>
      <c r="E11" s="17">
        <f t="shared" si="0"/>
        <v>-2804</v>
      </c>
      <c r="F11" s="18">
        <f t="shared" si="1"/>
        <v>98.935304968298368</v>
      </c>
    </row>
    <row r="12" spans="2:6" ht="23.25" customHeight="1">
      <c r="B12" s="4" t="s">
        <v>7</v>
      </c>
      <c r="C12" s="22">
        <v>27601.7</v>
      </c>
      <c r="D12" s="23">
        <v>20696.599999999999</v>
      </c>
      <c r="E12" s="17">
        <f t="shared" si="0"/>
        <v>-6905.1000000000022</v>
      </c>
      <c r="F12" s="18">
        <f t="shared" si="1"/>
        <v>74.983062637446238</v>
      </c>
    </row>
    <row r="13" spans="2:6" ht="24.75" customHeight="1">
      <c r="B13" s="4" t="s">
        <v>8</v>
      </c>
      <c r="C13" s="22">
        <v>8342.1</v>
      </c>
      <c r="D13" s="23">
        <v>2601.1999999999998</v>
      </c>
      <c r="E13" s="17">
        <f t="shared" si="0"/>
        <v>-5740.9000000000005</v>
      </c>
      <c r="F13" s="18">
        <f t="shared" si="1"/>
        <v>31.181596959998075</v>
      </c>
    </row>
    <row r="14" spans="2:6" ht="21.75" customHeight="1">
      <c r="B14" s="1" t="s">
        <v>9</v>
      </c>
      <c r="C14" s="19">
        <f>SUM(C15:C20)</f>
        <v>356681.2</v>
      </c>
      <c r="D14" s="14">
        <f>SUM(D15:D20)</f>
        <v>347213.7</v>
      </c>
      <c r="E14" s="15">
        <f t="shared" si="0"/>
        <v>-9467.5</v>
      </c>
      <c r="F14" s="16">
        <f t="shared" si="1"/>
        <v>97.345668905453948</v>
      </c>
    </row>
    <row r="15" spans="2:6" ht="38.25" customHeight="1">
      <c r="B15" s="5" t="s">
        <v>10</v>
      </c>
      <c r="C15" s="11">
        <v>159818.20000000001</v>
      </c>
      <c r="D15" s="23">
        <v>156883.70000000001</v>
      </c>
      <c r="E15" s="17">
        <f t="shared" si="0"/>
        <v>-2934.5</v>
      </c>
      <c r="F15" s="18">
        <f t="shared" si="1"/>
        <v>98.163851175898614</v>
      </c>
    </row>
    <row r="16" spans="2:6" ht="29.25" customHeight="1">
      <c r="B16" s="5" t="s">
        <v>11</v>
      </c>
      <c r="C16" s="11">
        <v>10845.9</v>
      </c>
      <c r="D16" s="23">
        <v>14010.4</v>
      </c>
      <c r="E16" s="17">
        <f t="shared" si="0"/>
        <v>3164.5</v>
      </c>
      <c r="F16" s="18">
        <f t="shared" si="1"/>
        <v>129.17692399893048</v>
      </c>
    </row>
    <row r="17" spans="2:10" ht="27" customHeight="1">
      <c r="B17" s="5" t="s">
        <v>12</v>
      </c>
      <c r="C17" s="11">
        <v>5944.9</v>
      </c>
      <c r="D17" s="23">
        <v>8732.6</v>
      </c>
      <c r="E17" s="17">
        <f t="shared" si="0"/>
        <v>2787.7000000000007</v>
      </c>
      <c r="F17" s="18">
        <f t="shared" si="1"/>
        <v>146.89229423539504</v>
      </c>
      <c r="J17" t="s">
        <v>18</v>
      </c>
    </row>
    <row r="18" spans="2:10" ht="30.75" customHeight="1">
      <c r="B18" s="5" t="s">
        <v>19</v>
      </c>
      <c r="C18" s="11">
        <v>153732.79999999999</v>
      </c>
      <c r="D18" s="23">
        <v>139253.4</v>
      </c>
      <c r="E18" s="17">
        <f t="shared" si="0"/>
        <v>-14479.399999999994</v>
      </c>
      <c r="F18" s="18">
        <f t="shared" si="1"/>
        <v>90.581450412664054</v>
      </c>
    </row>
    <row r="19" spans="2:10" ht="22.5" customHeight="1">
      <c r="B19" s="5" t="s">
        <v>13</v>
      </c>
      <c r="C19" s="11">
        <v>24377.9</v>
      </c>
      <c r="D19" s="23">
        <v>27640.400000000001</v>
      </c>
      <c r="E19" s="17">
        <f t="shared" si="0"/>
        <v>3262.5</v>
      </c>
      <c r="F19" s="18">
        <f t="shared" si="1"/>
        <v>113.38302314801521</v>
      </c>
    </row>
    <row r="20" spans="2:10" ht="24" customHeight="1">
      <c r="B20" s="5" t="s">
        <v>17</v>
      </c>
      <c r="C20" s="11">
        <v>1961.5</v>
      </c>
      <c r="D20" s="23">
        <v>693.2</v>
      </c>
      <c r="E20" s="17">
        <f t="shared" si="0"/>
        <v>-1268.3</v>
      </c>
      <c r="F20" s="18">
        <f t="shared" si="1"/>
        <v>35.340300790211579</v>
      </c>
    </row>
    <row r="21" spans="2:10" ht="27.75" customHeight="1">
      <c r="B21" s="1" t="s">
        <v>15</v>
      </c>
      <c r="C21" s="15">
        <f>C5+C14</f>
        <v>1896681.2</v>
      </c>
      <c r="D21" s="15">
        <f>D5+D14</f>
        <v>2011104.0999999999</v>
      </c>
      <c r="E21" s="15">
        <f t="shared" si="0"/>
        <v>114422.89999999991</v>
      </c>
      <c r="F21" s="16">
        <f t="shared" si="1"/>
        <v>106.03279560107413</v>
      </c>
    </row>
    <row r="22" spans="2:10">
      <c r="B22" s="9"/>
      <c r="C22" s="10"/>
    </row>
    <row r="23" spans="2:10">
      <c r="B23" s="9"/>
      <c r="C23" s="10"/>
    </row>
  </sheetData>
  <mergeCells count="2">
    <mergeCell ref="B2:F2"/>
    <mergeCell ref="E1:F1"/>
  </mergeCells>
  <phoneticPr fontId="0" type="noConversion"/>
  <pageMargins left="0.23622047244094491" right="0.19685039370078741" top="0.19685039370078741" bottom="0.15748031496062992" header="0.43307086614173229" footer="0.31496062992125984"/>
  <pageSetup paperSize="9" scale="9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Финансовое управление мэрии г.Ульяновска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Шукайлова О.</dc:creator>
  <cp:lastModifiedBy>Капустина Лена</cp:lastModifiedBy>
  <cp:lastPrinted>2013-06-14T10:13:05Z</cp:lastPrinted>
  <dcterms:created xsi:type="dcterms:W3CDTF">2009-02-12T06:50:30Z</dcterms:created>
  <dcterms:modified xsi:type="dcterms:W3CDTF">2013-07-02T09:03:05Z</dcterms:modified>
</cp:coreProperties>
</file>